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Angol BA-MA\"/>
    </mc:Choice>
  </mc:AlternateContent>
  <bookViews>
    <workbookView xWindow="0" yWindow="0" windowWidth="20490" windowHeight="8340" tabRatio="469"/>
  </bookViews>
  <sheets>
    <sheet name="3KMNRG19_En" sheetId="2" r:id="rId1"/>
  </sheets>
  <calcPr calcId="162913"/>
</workbook>
</file>

<file path=xl/calcChain.xml><?xml version="1.0" encoding="utf-8"?>
<calcChain xmlns="http://schemas.openxmlformats.org/spreadsheetml/2006/main">
  <c r="M42" i="2" l="1"/>
  <c r="W61" i="2" l="1"/>
  <c r="R61" i="2"/>
  <c r="M61" i="2"/>
  <c r="H61" i="2"/>
  <c r="H27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G48" i="2"/>
  <c r="F48" i="2"/>
  <c r="E48" i="2"/>
  <c r="D48" i="2"/>
  <c r="W42" i="2"/>
  <c r="U42" i="2"/>
  <c r="T42" i="2"/>
  <c r="S42" i="2"/>
  <c r="R42" i="2"/>
  <c r="P42" i="2"/>
  <c r="O42" i="2"/>
  <c r="N42" i="2"/>
  <c r="K42" i="2"/>
  <c r="J42" i="2"/>
  <c r="I42" i="2"/>
  <c r="H42" i="2"/>
  <c r="F42" i="2"/>
  <c r="E42" i="2"/>
  <c r="D42" i="2"/>
  <c r="W27" i="2"/>
  <c r="U27" i="2"/>
  <c r="T27" i="2"/>
  <c r="S27" i="2"/>
  <c r="R27" i="2"/>
  <c r="P27" i="2"/>
  <c r="O27" i="2"/>
  <c r="N27" i="2"/>
  <c r="M27" i="2"/>
  <c r="K27" i="2"/>
  <c r="J27" i="2"/>
  <c r="I27" i="2"/>
  <c r="F27" i="2"/>
  <c r="E27" i="2"/>
  <c r="D27" i="2"/>
  <c r="C61" i="2" l="1"/>
  <c r="C48" i="2"/>
  <c r="C10" i="2" s="1"/>
  <c r="C27" i="2"/>
  <c r="C7" i="2" s="1"/>
  <c r="U49" i="2"/>
  <c r="U50" i="2" s="1"/>
  <c r="C42" i="2"/>
  <c r="C8" i="2" s="1"/>
  <c r="T49" i="2"/>
  <c r="T50" i="2" s="1"/>
  <c r="E49" i="2"/>
  <c r="E50" i="2" s="1"/>
  <c r="P49" i="2"/>
  <c r="P50" i="2" s="1"/>
  <c r="K49" i="2"/>
  <c r="K50" i="2" s="1"/>
  <c r="M49" i="2"/>
  <c r="F49" i="2"/>
  <c r="F50" i="2" s="1"/>
  <c r="J49" i="2"/>
  <c r="J50" i="2" s="1"/>
  <c r="R49" i="2"/>
  <c r="D49" i="2"/>
  <c r="D50" i="2" s="1"/>
  <c r="N49" i="2"/>
  <c r="N50" i="2" s="1"/>
  <c r="I49" i="2"/>
  <c r="I50" i="2" s="1"/>
  <c r="O49" i="2"/>
  <c r="O50" i="2" s="1"/>
  <c r="S49" i="2"/>
  <c r="S50" i="2" s="1"/>
  <c r="W49" i="2"/>
  <c r="H49" i="2"/>
  <c r="C11" i="2" l="1"/>
  <c r="C49" i="2"/>
  <c r="V50" i="2"/>
  <c r="G50" i="2"/>
  <c r="Q50" i="2"/>
  <c r="L50" i="2"/>
  <c r="C50" i="2"/>
</calcChain>
</file>

<file path=xl/sharedStrings.xml><?xml version="1.0" encoding="utf-8"?>
<sst xmlns="http://schemas.openxmlformats.org/spreadsheetml/2006/main" count="209" uniqueCount="126">
  <si>
    <t>ea.</t>
  </si>
  <si>
    <t xml:space="preserve"> </t>
  </si>
  <si>
    <t>Parádi-Dolgos Anett</t>
  </si>
  <si>
    <t>Szente Viktória</t>
  </si>
  <si>
    <t>Stettner Eleonóra</t>
  </si>
  <si>
    <t>Molnár Gábor</t>
  </si>
  <si>
    <t>gy</t>
  </si>
  <si>
    <t>Összesen</t>
  </si>
  <si>
    <t>k</t>
  </si>
  <si>
    <t>sz.</t>
  </si>
  <si>
    <t>k.</t>
  </si>
  <si>
    <t>Kerekes Sándor</t>
  </si>
  <si>
    <t>80-90</t>
  </si>
  <si>
    <t xml:space="preserve">10-20m </t>
  </si>
  <si>
    <t>Kövér György</t>
  </si>
  <si>
    <t>Nagy Imre</t>
  </si>
  <si>
    <t>Barna Róbert</t>
  </si>
  <si>
    <t>Gál Zoltán</t>
  </si>
  <si>
    <t>Szabó Kinga</t>
  </si>
  <si>
    <t>Mezei Cecília</t>
  </si>
  <si>
    <t>Horváthné Kovács Bernadett</t>
  </si>
  <si>
    <t>Full time curriculum</t>
  </si>
  <si>
    <t>Status of subject</t>
  </si>
  <si>
    <t>Credit value needed</t>
  </si>
  <si>
    <t>Courses of Professional studies</t>
  </si>
  <si>
    <t>Courses of social and economic studies</t>
  </si>
  <si>
    <t>Elective courses</t>
  </si>
  <si>
    <t>Thesis writing and research</t>
  </si>
  <si>
    <t>Total credit</t>
  </si>
  <si>
    <t>Code</t>
  </si>
  <si>
    <t>Subject</t>
  </si>
  <si>
    <t>Precondition</t>
  </si>
  <si>
    <t>I. semester</t>
  </si>
  <si>
    <t>II. semester</t>
  </si>
  <si>
    <t>III. semester</t>
  </si>
  <si>
    <t>IV. semester</t>
  </si>
  <si>
    <t>hrs</t>
  </si>
  <si>
    <t>req</t>
  </si>
  <si>
    <t>ECTS</t>
  </si>
  <si>
    <t>Department</t>
  </si>
  <si>
    <t>Course Leader</t>
  </si>
  <si>
    <t>Management economics</t>
  </si>
  <si>
    <t>Public and financial economics</t>
  </si>
  <si>
    <t>Spatial informatics</t>
  </si>
  <si>
    <t>Econometrics</t>
  </si>
  <si>
    <t>Research methodology and presentation techniques</t>
  </si>
  <si>
    <t>Economy and settlement sociology</t>
  </si>
  <si>
    <t>Economics and management of regional innovation</t>
  </si>
  <si>
    <t>Regional and urban economics</t>
  </si>
  <si>
    <t>Regional policy and rural development</t>
  </si>
  <si>
    <t>Complex regional planning</t>
  </si>
  <si>
    <t>Local economic and enterprise development</t>
  </si>
  <si>
    <t>Economic and financial geography</t>
  </si>
  <si>
    <t>Regional- and environmental analytical methods</t>
  </si>
  <si>
    <t>Total</t>
  </si>
  <si>
    <t>Total of compulsory courses</t>
  </si>
  <si>
    <t>Total of compulsory courses per semester</t>
  </si>
  <si>
    <t>Quantitative analysis module</t>
  </si>
  <si>
    <t>Social and economic studies module</t>
  </si>
  <si>
    <t>Professional studies of Regional and environmental sciences</t>
  </si>
  <si>
    <t>Regional module</t>
  </si>
  <si>
    <t>Environmental module</t>
  </si>
  <si>
    <t>Sustainable Development 2</t>
  </si>
  <si>
    <t>Sustainable finance</t>
  </si>
  <si>
    <t>Compulsory courses</t>
  </si>
  <si>
    <t>Environmental economics and policy</t>
  </si>
  <si>
    <t>Environment management</t>
  </si>
  <si>
    <t>Industrial and urban ecology</t>
  </si>
  <si>
    <t>Settlement development and management</t>
  </si>
  <si>
    <t>Elective courses (min req. 12 ECTS)</t>
  </si>
  <si>
    <t>Regional and settlement marketing</t>
  </si>
  <si>
    <t>Rural products (agricultural) marketing</t>
  </si>
  <si>
    <t>Regional destinations marketing</t>
  </si>
  <si>
    <t>Sustainable development elective submodule</t>
  </si>
  <si>
    <t>Sustainable development courses</t>
  </si>
  <si>
    <t>Regional marketing elective submodule</t>
  </si>
  <si>
    <t>Szigeti Orsolya</t>
  </si>
  <si>
    <t>Szendrő Katalin</t>
  </si>
  <si>
    <t>Csima Ferenc</t>
  </si>
  <si>
    <t>Moizs Attila</t>
  </si>
  <si>
    <t>Társadalomtudományi</t>
  </si>
  <si>
    <t xml:space="preserve"> Master of Economic Science curriculum in  Regional and Environmental Economics</t>
  </si>
  <si>
    <t>Network science and decision theory</t>
  </si>
  <si>
    <t>Regional finance</t>
  </si>
  <si>
    <t>Thesis 3</t>
  </si>
  <si>
    <t>3MMIT1NSD00017</t>
  </si>
  <si>
    <t>3MMAT1ECO00017</t>
  </si>
  <si>
    <t>3MMAT1SPI00017</t>
  </si>
  <si>
    <t>3MMKT1RMP00017</t>
  </si>
  <si>
    <t>3MPKT1PFE00017</t>
  </si>
  <si>
    <t>3MAGM1MAE00017</t>
  </si>
  <si>
    <t>3MTTT1ESS00017</t>
  </si>
  <si>
    <t>3MRTS1EMR00017</t>
  </si>
  <si>
    <t>3MRTS1RUE00017</t>
  </si>
  <si>
    <t>3MRTS1RPR00017</t>
  </si>
  <si>
    <t>3MRTS1CRP00017</t>
  </si>
  <si>
    <t>3MRTS1SDM00017</t>
  </si>
  <si>
    <t>3MRTS1LED00017</t>
  </si>
  <si>
    <t>3MRTS1EFG00017</t>
  </si>
  <si>
    <t>3MRTS1EEP00017</t>
  </si>
  <si>
    <t>3MRTS1ENM00017</t>
  </si>
  <si>
    <t>3MRTS1IUE00017</t>
  </si>
  <si>
    <t>3MRTS1REA00017</t>
  </si>
  <si>
    <t>3MRTS1TES30017</t>
  </si>
  <si>
    <t>3MRTS1SUF00017</t>
  </si>
  <si>
    <t>3MRTS1REF00017</t>
  </si>
  <si>
    <t>3MRTS1SUD20017</t>
  </si>
  <si>
    <t>3MMKT1RSM00017</t>
  </si>
  <si>
    <t>3MMKT1RPM00017</t>
  </si>
  <si>
    <t>3MMKT1RDM00017</t>
  </si>
  <si>
    <t>Advanced economic and financial low</t>
  </si>
  <si>
    <t>3MSZJ1AEF00017</t>
  </si>
  <si>
    <t>3MRTS1PFE00017</t>
  </si>
  <si>
    <t>Professional final exam</t>
  </si>
  <si>
    <t>Módszertani Intézet</t>
  </si>
  <si>
    <t>Marketing és Menedzsment Intézet</t>
  </si>
  <si>
    <t>Pénzügy és Számvitel Intézet</t>
  </si>
  <si>
    <t>Regionális- és Agrárgazdaságtani Intézet</t>
  </si>
  <si>
    <t>Bánkuti Gyöngyi</t>
  </si>
  <si>
    <t>Thesis 1 (literature reviewing)</t>
  </si>
  <si>
    <t>Thesis 2 (writing scientific papers)</t>
  </si>
  <si>
    <t>választott konzulens oktató</t>
  </si>
  <si>
    <t>Borbély Csaba</t>
  </si>
  <si>
    <t>Education program (KPR) code: 3KMNRG19_EN</t>
  </si>
  <si>
    <t>3MRTS1TES10019</t>
  </si>
  <si>
    <t>3MRTS1TES20019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</si>
</sst>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1" fillId="0" borderId="10" xfId="0" applyFont="1" applyBorder="1"/>
    <xf numFmtId="0" fontId="0" fillId="0" borderId="10" xfId="0" applyBorder="1"/>
    <xf numFmtId="49" fontId="1" fillId="3" borderId="13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/>
    <xf numFmtId="0" fontId="7" fillId="0" borderId="22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Border="1"/>
    <xf numFmtId="0" fontId="1" fillId="6" borderId="13" xfId="0" applyFont="1" applyFill="1" applyBorder="1" applyAlignment="1">
      <alignment vertical="center" shrinkToFit="1"/>
    </xf>
    <xf numFmtId="0" fontId="1" fillId="6" borderId="35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7" fillId="0" borderId="10" xfId="0" applyFont="1" applyBorder="1" applyAlignment="1">
      <alignment horizontal="left" vertical="center"/>
    </xf>
    <xf numFmtId="0" fontId="7" fillId="0" borderId="7" xfId="0" applyFont="1" applyBorder="1"/>
    <xf numFmtId="0" fontId="7" fillId="0" borderId="4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left" vertical="center" shrinkToFit="1"/>
    </xf>
    <xf numFmtId="0" fontId="1" fillId="8" borderId="35" xfId="0" applyFont="1" applyFill="1" applyBorder="1" applyAlignment="1">
      <alignment horizontal="center" vertical="center" shrinkToFit="1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left" vertical="center" shrinkToFit="1"/>
    </xf>
    <xf numFmtId="164" fontId="8" fillId="0" borderId="0" xfId="0" applyNumberFormat="1" applyFont="1" applyAlignment="1">
      <alignment vertical="center"/>
    </xf>
    <xf numFmtId="16" fontId="4" fillId="0" borderId="0" xfId="0" applyNumberFormat="1" applyFont="1" applyAlignment="1">
      <alignment horizontal="center" vertical="center"/>
    </xf>
    <xf numFmtId="0" fontId="11" fillId="8" borderId="3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vertical="center" shrinkToFit="1"/>
    </xf>
    <xf numFmtId="0" fontId="1" fillId="8" borderId="13" xfId="0" applyFont="1" applyFill="1" applyBorder="1" applyAlignment="1">
      <alignment horizontal="center" vertical="center" shrinkToFit="1"/>
    </xf>
    <xf numFmtId="0" fontId="1" fillId="8" borderId="16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2" fontId="8" fillId="0" borderId="0" xfId="0" applyNumberFormat="1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center" vertical="center" shrinkToFit="1"/>
    </xf>
    <xf numFmtId="1" fontId="7" fillId="0" borderId="7" xfId="0" applyNumberFormat="1" applyFont="1" applyBorder="1" applyAlignment="1">
      <alignment horizontal="center" vertical="center" shrinkToFit="1"/>
    </xf>
    <xf numFmtId="1" fontId="7" fillId="0" borderId="3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left" vertical="center" shrinkToFit="1"/>
    </xf>
    <xf numFmtId="0" fontId="1" fillId="6" borderId="46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9" xfId="0" applyFont="1" applyBorder="1"/>
    <xf numFmtId="0" fontId="7" fillId="0" borderId="22" xfId="0" applyFont="1" applyBorder="1" applyAlignment="1">
      <alignment horizontal="left"/>
    </xf>
    <xf numFmtId="0" fontId="1" fillId="6" borderId="37" xfId="0" applyFont="1" applyFill="1" applyBorder="1" applyAlignment="1">
      <alignment horizontal="left" vertical="center" shrinkToFit="1"/>
    </xf>
    <xf numFmtId="0" fontId="1" fillId="6" borderId="37" xfId="0" applyFont="1" applyFill="1" applyBorder="1" applyAlignment="1">
      <alignment vertical="center" shrinkToFit="1"/>
    </xf>
    <xf numFmtId="0" fontId="1" fillId="6" borderId="4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left" vertical="center" shrinkToFit="1"/>
    </xf>
    <xf numFmtId="0" fontId="1" fillId="6" borderId="15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7" xfId="0" applyFont="1" applyFill="1" applyBorder="1"/>
    <xf numFmtId="0" fontId="7" fillId="0" borderId="43" xfId="0" applyFont="1" applyBorder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12" fillId="0" borderId="0" xfId="0" applyFont="1" applyBorder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3" fillId="2" borderId="13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26" xfId="0" applyFont="1" applyFill="1" applyBorder="1" applyAlignment="1">
      <alignment horizontal="left" vertical="center" shrinkToFit="1"/>
    </xf>
    <xf numFmtId="0" fontId="6" fillId="0" borderId="2" xfId="0" applyFont="1" applyFill="1" applyBorder="1"/>
    <xf numFmtId="0" fontId="7" fillId="0" borderId="18" xfId="0" applyFont="1" applyFill="1" applyBorder="1" applyAlignment="1">
      <alignment horizontal="left" vertical="center" shrinkToFit="1"/>
    </xf>
    <xf numFmtId="0" fontId="7" fillId="9" borderId="49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 shrinkToFit="1"/>
    </xf>
    <xf numFmtId="0" fontId="7" fillId="0" borderId="13" xfId="0" applyFont="1" applyBorder="1"/>
    <xf numFmtId="0" fontId="7" fillId="0" borderId="8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55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6" fillId="0" borderId="3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6" xfId="0" applyFont="1" applyFill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4" borderId="56" xfId="0" applyFont="1" applyFill="1" applyBorder="1" applyAlignment="1">
      <alignment horizontal="left" vertical="center"/>
    </xf>
    <xf numFmtId="0" fontId="1" fillId="4" borderId="57" xfId="0" applyFont="1" applyFill="1" applyBorder="1" applyAlignment="1">
      <alignment horizontal="left" vertical="center"/>
    </xf>
    <xf numFmtId="0" fontId="1" fillId="6" borderId="37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6" borderId="42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0" xfId="0" applyFont="1" applyBorder="1"/>
    <xf numFmtId="0" fontId="7" fillId="0" borderId="37" xfId="0" applyFont="1" applyBorder="1"/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7" fillId="0" borderId="39" xfId="0" applyFont="1" applyBorder="1"/>
    <xf numFmtId="0" fontId="7" fillId="0" borderId="40" xfId="0" applyFont="1" applyBorder="1"/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7" xfId="0" applyFont="1" applyBorder="1"/>
    <xf numFmtId="0" fontId="1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/>
    </xf>
    <xf numFmtId="0" fontId="1" fillId="0" borderId="4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tabSelected="1" zoomScale="80" zoomScaleNormal="80" workbookViewId="0">
      <selection sqref="A1:Y1"/>
    </sheetView>
  </sheetViews>
  <sheetFormatPr defaultRowHeight="12.75" x14ac:dyDescent="0.2"/>
  <cols>
    <col min="1" max="1" width="17.7109375" style="5" customWidth="1"/>
    <col min="2" max="2" width="42.85546875" style="5" customWidth="1"/>
    <col min="3" max="3" width="13.7109375" style="11" customWidth="1"/>
    <col min="4" max="4" width="9.28515625" style="5" customWidth="1"/>
    <col min="5" max="6" width="3.28515625" style="5" customWidth="1"/>
    <col min="7" max="7" width="5.28515625" style="5" customWidth="1"/>
    <col min="8" max="8" width="5.140625" style="5" customWidth="1"/>
    <col min="9" max="9" width="5.5703125" style="5" customWidth="1"/>
    <col min="10" max="10" width="5.140625" style="5" customWidth="1"/>
    <col min="11" max="11" width="5.28515625" style="5" customWidth="1"/>
    <col min="12" max="12" width="4.85546875" style="5" customWidth="1"/>
    <col min="13" max="13" width="5.140625" style="5" customWidth="1"/>
    <col min="14" max="16" width="3.28515625" style="5" customWidth="1"/>
    <col min="17" max="18" width="5.140625" style="5" customWidth="1"/>
    <col min="19" max="21" width="3.28515625" style="5" customWidth="1"/>
    <col min="22" max="22" width="6.5703125" style="5" customWidth="1"/>
    <col min="23" max="23" width="5.140625" style="5" customWidth="1"/>
    <col min="24" max="24" width="40.5703125" style="110" customWidth="1"/>
    <col min="25" max="25" width="32.5703125" style="182" customWidth="1"/>
  </cols>
  <sheetData>
    <row r="1" spans="1:26" ht="18" x14ac:dyDescent="0.2">
      <c r="A1" s="227" t="s">
        <v>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6" ht="15.75" x14ac:dyDescent="0.2">
      <c r="A2" s="228" t="s">
        <v>123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6" ht="15.75" x14ac:dyDescent="0.2">
      <c r="A3" s="228" t="s">
        <v>21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6" ht="15.75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109"/>
      <c r="Y4" s="181"/>
    </row>
    <row r="5" spans="1:26" ht="16.5" thickBo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109"/>
      <c r="Y5" s="181"/>
    </row>
    <row r="6" spans="1:26" ht="15" thickBot="1" x14ac:dyDescent="0.25">
      <c r="A6" s="3"/>
      <c r="B6" s="82" t="s">
        <v>22</v>
      </c>
      <c r="C6" s="17" t="s">
        <v>23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14.25" x14ac:dyDescent="0.2">
      <c r="A7" s="3"/>
      <c r="B7" s="67" t="s">
        <v>25</v>
      </c>
      <c r="C7" s="69">
        <f>C27</f>
        <v>39</v>
      </c>
      <c r="D7" s="3" t="s">
        <v>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6" ht="14.25" x14ac:dyDescent="0.2">
      <c r="A8" s="3"/>
      <c r="B8" s="67" t="s">
        <v>24</v>
      </c>
      <c r="C8" s="69">
        <f>C42</f>
        <v>54</v>
      </c>
      <c r="D8" s="59" t="s">
        <v>13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6" ht="14.25" x14ac:dyDescent="0.2">
      <c r="A9" s="3"/>
      <c r="B9" s="68" t="s">
        <v>26</v>
      </c>
      <c r="C9" s="70">
        <v>12</v>
      </c>
      <c r="D9" s="3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6" ht="15" thickBot="1" x14ac:dyDescent="0.25">
      <c r="A10" s="3"/>
      <c r="B10" s="44" t="s">
        <v>27</v>
      </c>
      <c r="C10" s="71">
        <f>C48</f>
        <v>15</v>
      </c>
      <c r="D10" s="3">
        <v>30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6" ht="13.5" thickBot="1" x14ac:dyDescent="0.25">
      <c r="B11" s="22" t="s">
        <v>28</v>
      </c>
      <c r="C11" s="19">
        <f>SUM(C7:C10)</f>
        <v>120</v>
      </c>
      <c r="K11" s="58"/>
    </row>
    <row r="12" spans="1:26" s="1" customFormat="1" x14ac:dyDescent="0.2">
      <c r="A12" s="229" t="s">
        <v>29</v>
      </c>
      <c r="B12" s="229" t="s">
        <v>30</v>
      </c>
      <c r="C12" s="234" t="s">
        <v>31</v>
      </c>
      <c r="D12" s="235" t="s">
        <v>32</v>
      </c>
      <c r="E12" s="236"/>
      <c r="F12" s="236"/>
      <c r="G12" s="236"/>
      <c r="H12" s="237"/>
      <c r="I12" s="235" t="s">
        <v>33</v>
      </c>
      <c r="J12" s="236"/>
      <c r="K12" s="236"/>
      <c r="L12" s="236"/>
      <c r="M12" s="237"/>
      <c r="N12" s="235" t="s">
        <v>34</v>
      </c>
      <c r="O12" s="236"/>
      <c r="P12" s="236"/>
      <c r="Q12" s="236"/>
      <c r="R12" s="237"/>
      <c r="S12" s="235" t="s">
        <v>35</v>
      </c>
      <c r="T12" s="236"/>
      <c r="U12" s="236"/>
      <c r="V12" s="236"/>
      <c r="W12" s="237"/>
      <c r="X12" s="238" t="s">
        <v>39</v>
      </c>
      <c r="Y12" s="241" t="s">
        <v>40</v>
      </c>
    </row>
    <row r="13" spans="1:26" s="1" customFormat="1" x14ac:dyDescent="0.2">
      <c r="A13" s="230"/>
      <c r="B13" s="232"/>
      <c r="C13" s="230"/>
      <c r="D13" s="244" t="s">
        <v>36</v>
      </c>
      <c r="E13" s="245"/>
      <c r="F13" s="246"/>
      <c r="G13" s="6" t="s">
        <v>37</v>
      </c>
      <c r="H13" s="7" t="s">
        <v>38</v>
      </c>
      <c r="I13" s="244" t="s">
        <v>36</v>
      </c>
      <c r="J13" s="245"/>
      <c r="K13" s="246"/>
      <c r="L13" s="6" t="s">
        <v>37</v>
      </c>
      <c r="M13" s="7" t="s">
        <v>38</v>
      </c>
      <c r="N13" s="244" t="s">
        <v>36</v>
      </c>
      <c r="O13" s="245"/>
      <c r="P13" s="246"/>
      <c r="Q13" s="6" t="s">
        <v>37</v>
      </c>
      <c r="R13" s="7" t="s">
        <v>38</v>
      </c>
      <c r="S13" s="244" t="s">
        <v>36</v>
      </c>
      <c r="T13" s="245"/>
      <c r="U13" s="246"/>
      <c r="V13" s="6" t="s">
        <v>37</v>
      </c>
      <c r="W13" s="7" t="s">
        <v>38</v>
      </c>
      <c r="X13" s="239"/>
      <c r="Y13" s="242"/>
      <c r="Z13" s="15"/>
    </row>
    <row r="14" spans="1:26" s="1" customFormat="1" ht="13.5" thickBot="1" x14ac:dyDescent="0.25">
      <c r="A14" s="231"/>
      <c r="B14" s="233"/>
      <c r="C14" s="231"/>
      <c r="D14" s="8" t="s">
        <v>0</v>
      </c>
      <c r="E14" s="9" t="s">
        <v>9</v>
      </c>
      <c r="F14" s="9" t="s">
        <v>10</v>
      </c>
      <c r="G14" s="9"/>
      <c r="H14" s="10"/>
      <c r="I14" s="8" t="s">
        <v>0</v>
      </c>
      <c r="J14" s="9" t="s">
        <v>9</v>
      </c>
      <c r="K14" s="9" t="s">
        <v>10</v>
      </c>
      <c r="L14" s="9"/>
      <c r="M14" s="10"/>
      <c r="N14" s="8" t="s">
        <v>0</v>
      </c>
      <c r="O14" s="9" t="s">
        <v>9</v>
      </c>
      <c r="P14" s="9" t="s">
        <v>10</v>
      </c>
      <c r="Q14" s="9"/>
      <c r="R14" s="10"/>
      <c r="S14" s="8" t="s">
        <v>0</v>
      </c>
      <c r="T14" s="9" t="s">
        <v>9</v>
      </c>
      <c r="U14" s="9" t="s">
        <v>10</v>
      </c>
      <c r="V14" s="9"/>
      <c r="W14" s="10"/>
      <c r="X14" s="240"/>
      <c r="Y14" s="243"/>
      <c r="Z14" s="15"/>
    </row>
    <row r="15" spans="1:26" ht="16.5" thickBot="1" x14ac:dyDescent="0.25">
      <c r="A15" s="199" t="s">
        <v>64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  <c r="Z15" s="16"/>
    </row>
    <row r="16" spans="1:26" ht="16.5" thickBot="1" x14ac:dyDescent="0.25">
      <c r="A16" s="202" t="s">
        <v>25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4"/>
      <c r="Z16" s="39"/>
    </row>
    <row r="17" spans="1:26" s="2" customFormat="1" ht="16.5" thickBot="1" x14ac:dyDescent="0.25">
      <c r="A17" s="205" t="s">
        <v>57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7"/>
      <c r="Z17" s="20"/>
    </row>
    <row r="18" spans="1:26" s="2" customFormat="1" x14ac:dyDescent="0.2">
      <c r="A18" s="90" t="s">
        <v>85</v>
      </c>
      <c r="B18" s="141" t="s">
        <v>82</v>
      </c>
      <c r="C18" s="117"/>
      <c r="D18" s="93">
        <v>0</v>
      </c>
      <c r="E18" s="51">
        <v>4</v>
      </c>
      <c r="F18" s="51"/>
      <c r="G18" s="51" t="s">
        <v>6</v>
      </c>
      <c r="H18" s="77">
        <v>5</v>
      </c>
      <c r="I18" s="93"/>
      <c r="J18" s="51"/>
      <c r="K18" s="51"/>
      <c r="L18" s="51"/>
      <c r="M18" s="94"/>
      <c r="N18" s="50"/>
      <c r="O18" s="51"/>
      <c r="P18" s="51"/>
      <c r="Q18" s="51"/>
      <c r="R18" s="77"/>
      <c r="S18" s="93"/>
      <c r="T18" s="51"/>
      <c r="U18" s="51"/>
      <c r="V18" s="51"/>
      <c r="W18" s="94"/>
      <c r="X18" s="247" t="s">
        <v>114</v>
      </c>
      <c r="Y18" s="183" t="s">
        <v>4</v>
      </c>
      <c r="Z18" s="20"/>
    </row>
    <row r="19" spans="1:26" s="2" customFormat="1" x14ac:dyDescent="0.2">
      <c r="A19" s="90" t="s">
        <v>86</v>
      </c>
      <c r="B19" s="115" t="s">
        <v>44</v>
      </c>
      <c r="C19" s="31"/>
      <c r="D19" s="30">
        <v>0</v>
      </c>
      <c r="E19" s="37">
        <v>4</v>
      </c>
      <c r="F19" s="37"/>
      <c r="G19" s="37" t="s">
        <v>6</v>
      </c>
      <c r="H19" s="38">
        <v>5</v>
      </c>
      <c r="I19" s="30"/>
      <c r="J19" s="37"/>
      <c r="K19" s="37"/>
      <c r="L19" s="37"/>
      <c r="M19" s="35"/>
      <c r="N19" s="36"/>
      <c r="O19" s="37"/>
      <c r="P19" s="37"/>
      <c r="Q19" s="37"/>
      <c r="R19" s="38"/>
      <c r="S19" s="30"/>
      <c r="T19" s="37"/>
      <c r="U19" s="37"/>
      <c r="V19" s="37"/>
      <c r="W19" s="35"/>
      <c r="X19" s="248" t="s">
        <v>114</v>
      </c>
      <c r="Y19" s="184" t="s">
        <v>14</v>
      </c>
      <c r="Z19" s="20"/>
    </row>
    <row r="20" spans="1:26" s="2" customFormat="1" x14ac:dyDescent="0.2">
      <c r="A20" s="91" t="s">
        <v>87</v>
      </c>
      <c r="B20" s="115" t="s">
        <v>43</v>
      </c>
      <c r="C20" s="31"/>
      <c r="D20" s="30"/>
      <c r="E20" s="37"/>
      <c r="F20" s="37"/>
      <c r="G20" s="99"/>
      <c r="H20" s="38"/>
      <c r="I20" s="30">
        <v>0</v>
      </c>
      <c r="J20" s="37">
        <v>4</v>
      </c>
      <c r="K20" s="37"/>
      <c r="L20" s="153" t="s">
        <v>6</v>
      </c>
      <c r="M20" s="38">
        <v>5</v>
      </c>
      <c r="N20" s="36"/>
      <c r="O20" s="37"/>
      <c r="P20" s="37"/>
      <c r="Q20" s="37"/>
      <c r="R20" s="38"/>
      <c r="S20" s="30"/>
      <c r="T20" s="37"/>
      <c r="U20" s="37"/>
      <c r="V20" s="37"/>
      <c r="W20" s="35"/>
      <c r="X20" s="248" t="s">
        <v>114</v>
      </c>
      <c r="Y20" s="185" t="s">
        <v>16</v>
      </c>
      <c r="Z20" s="20"/>
    </row>
    <row r="21" spans="1:26" s="2" customFormat="1" ht="13.5" thickBot="1" x14ac:dyDescent="0.25">
      <c r="A21" s="97" t="s">
        <v>88</v>
      </c>
      <c r="B21" s="116" t="s">
        <v>45</v>
      </c>
      <c r="C21" s="118"/>
      <c r="D21" s="30">
        <v>0</v>
      </c>
      <c r="E21" s="37">
        <v>4</v>
      </c>
      <c r="F21" s="37"/>
      <c r="G21" s="100" t="s">
        <v>6</v>
      </c>
      <c r="H21" s="38">
        <v>5</v>
      </c>
      <c r="I21" s="30"/>
      <c r="J21" s="37"/>
      <c r="K21" s="37"/>
      <c r="L21" s="37"/>
      <c r="M21" s="35"/>
      <c r="N21" s="36"/>
      <c r="O21" s="37"/>
      <c r="P21" s="37"/>
      <c r="Q21" s="37"/>
      <c r="R21" s="38"/>
      <c r="S21" s="30"/>
      <c r="T21" s="37"/>
      <c r="U21" s="37"/>
      <c r="V21" s="37"/>
      <c r="W21" s="35"/>
      <c r="X21" s="249" t="s">
        <v>114</v>
      </c>
      <c r="Y21" s="254" t="s">
        <v>118</v>
      </c>
      <c r="Z21" s="20"/>
    </row>
    <row r="22" spans="1:26" s="2" customFormat="1" ht="16.5" thickBot="1" x14ac:dyDescent="0.25">
      <c r="A22" s="208" t="s">
        <v>58</v>
      </c>
      <c r="B22" s="209"/>
      <c r="C22" s="210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11"/>
      <c r="Y22" s="212"/>
      <c r="Z22" s="20"/>
    </row>
    <row r="23" spans="1:26" s="2" customFormat="1" x14ac:dyDescent="0.2">
      <c r="A23" s="155" t="s">
        <v>89</v>
      </c>
      <c r="B23" s="98" t="s">
        <v>42</v>
      </c>
      <c r="C23" s="66"/>
      <c r="D23" s="27"/>
      <c r="E23" s="28"/>
      <c r="F23" s="28"/>
      <c r="G23" s="28"/>
      <c r="H23" s="29"/>
      <c r="I23" s="80">
        <v>2</v>
      </c>
      <c r="J23" s="28">
        <v>2</v>
      </c>
      <c r="K23" s="28"/>
      <c r="L23" s="28" t="s">
        <v>10</v>
      </c>
      <c r="M23" s="81">
        <v>5</v>
      </c>
      <c r="N23" s="27"/>
      <c r="O23" s="28"/>
      <c r="P23" s="28"/>
      <c r="Q23" s="28"/>
      <c r="R23" s="29"/>
      <c r="S23" s="80"/>
      <c r="T23" s="28"/>
      <c r="U23" s="28"/>
      <c r="V23" s="28"/>
      <c r="W23" s="81"/>
      <c r="X23" s="250" t="s">
        <v>116</v>
      </c>
      <c r="Y23" s="186" t="s">
        <v>2</v>
      </c>
      <c r="Z23" s="20"/>
    </row>
    <row r="24" spans="1:26" s="2" customFormat="1" x14ac:dyDescent="0.2">
      <c r="A24" s="90" t="s">
        <v>90</v>
      </c>
      <c r="B24" s="106" t="s">
        <v>41</v>
      </c>
      <c r="C24" s="92"/>
      <c r="D24" s="36">
        <v>4</v>
      </c>
      <c r="E24" s="37">
        <v>0</v>
      </c>
      <c r="F24" s="37"/>
      <c r="G24" s="37" t="s">
        <v>10</v>
      </c>
      <c r="H24" s="38">
        <v>5</v>
      </c>
      <c r="I24" s="30"/>
      <c r="J24" s="37"/>
      <c r="K24" s="37"/>
      <c r="L24" s="37"/>
      <c r="M24" s="35"/>
      <c r="N24" s="36"/>
      <c r="O24" s="37"/>
      <c r="P24" s="37"/>
      <c r="Q24" s="37"/>
      <c r="R24" s="38"/>
      <c r="S24" s="30"/>
      <c r="T24" s="37"/>
      <c r="U24" s="37"/>
      <c r="V24" s="37"/>
      <c r="W24" s="35"/>
      <c r="X24" s="251" t="s">
        <v>115</v>
      </c>
      <c r="Y24" s="184" t="s">
        <v>78</v>
      </c>
      <c r="Z24" s="20"/>
    </row>
    <row r="25" spans="1:26" s="2" customFormat="1" ht="12.75" customHeight="1" thickBot="1" x14ac:dyDescent="0.25">
      <c r="A25" s="142" t="s">
        <v>111</v>
      </c>
      <c r="B25" s="25" t="s">
        <v>110</v>
      </c>
      <c r="C25" s="92"/>
      <c r="D25" s="36">
        <v>4</v>
      </c>
      <c r="E25" s="37">
        <v>0</v>
      </c>
      <c r="F25" s="37"/>
      <c r="G25" s="37" t="s">
        <v>10</v>
      </c>
      <c r="H25" s="38">
        <v>5</v>
      </c>
      <c r="I25" s="30"/>
      <c r="J25" s="37"/>
      <c r="K25" s="37"/>
      <c r="L25" s="37"/>
      <c r="M25" s="35"/>
      <c r="N25" s="36"/>
      <c r="O25" s="37"/>
      <c r="P25" s="37"/>
      <c r="Q25" s="37"/>
      <c r="R25" s="38"/>
      <c r="S25" s="30"/>
      <c r="T25" s="37"/>
      <c r="U25" s="37"/>
      <c r="V25" s="37"/>
      <c r="W25" s="35"/>
      <c r="X25" s="252" t="s">
        <v>116</v>
      </c>
      <c r="Y25" s="184" t="s">
        <v>79</v>
      </c>
      <c r="Z25" s="20"/>
    </row>
    <row r="26" spans="1:26" s="2" customFormat="1" ht="13.5" thickBot="1" x14ac:dyDescent="0.25">
      <c r="A26" s="155" t="s">
        <v>91</v>
      </c>
      <c r="B26" s="164" t="s">
        <v>46</v>
      </c>
      <c r="C26" s="52"/>
      <c r="D26" s="47"/>
      <c r="E26" s="48"/>
      <c r="F26" s="48"/>
      <c r="G26" s="48"/>
      <c r="H26" s="49"/>
      <c r="I26" s="47">
        <v>4</v>
      </c>
      <c r="J26" s="48">
        <v>0</v>
      </c>
      <c r="K26" s="48"/>
      <c r="L26" s="48" t="s">
        <v>10</v>
      </c>
      <c r="M26" s="49">
        <v>4</v>
      </c>
      <c r="N26" s="47"/>
      <c r="O26" s="48"/>
      <c r="P26" s="48"/>
      <c r="Q26" s="48"/>
      <c r="R26" s="49"/>
      <c r="S26" s="76"/>
      <c r="T26" s="48"/>
      <c r="U26" s="48"/>
      <c r="V26" s="48"/>
      <c r="W26" s="53"/>
      <c r="X26" s="198" t="s">
        <v>80</v>
      </c>
      <c r="Y26" s="187" t="s">
        <v>5</v>
      </c>
      <c r="Z26" s="20"/>
    </row>
    <row r="27" spans="1:26" s="43" customFormat="1" ht="13.5" thickBot="1" x14ac:dyDescent="0.25">
      <c r="A27" s="87"/>
      <c r="B27" s="88" t="s">
        <v>54</v>
      </c>
      <c r="C27" s="89">
        <f>SUM(H27,M27,R27,W27)</f>
        <v>39</v>
      </c>
      <c r="D27" s="75">
        <f>SUM(D18:D26)</f>
        <v>8</v>
      </c>
      <c r="E27" s="75">
        <f>SUM(E18:E26)</f>
        <v>12</v>
      </c>
      <c r="F27" s="75">
        <f>SUM(F18:F26)</f>
        <v>0</v>
      </c>
      <c r="G27" s="74"/>
      <c r="H27" s="75">
        <f>SUM(H18:H26)</f>
        <v>25</v>
      </c>
      <c r="I27" s="75">
        <f>SUM(I18:I26)</f>
        <v>6</v>
      </c>
      <c r="J27" s="75">
        <f>SUM(J18:J26)</f>
        <v>6</v>
      </c>
      <c r="K27" s="75">
        <f>SUM(K18:K26)</f>
        <v>0</v>
      </c>
      <c r="L27" s="74"/>
      <c r="M27" s="75">
        <f>SUM(M18:M26)</f>
        <v>14</v>
      </c>
      <c r="N27" s="75">
        <f>SUM(N18:N26)</f>
        <v>0</v>
      </c>
      <c r="O27" s="75">
        <f>SUM(O18:O26)</f>
        <v>0</v>
      </c>
      <c r="P27" s="75">
        <f>SUM(P18:P26)</f>
        <v>0</v>
      </c>
      <c r="Q27" s="74"/>
      <c r="R27" s="75">
        <f>SUM(R18:R26)</f>
        <v>0</v>
      </c>
      <c r="S27" s="75">
        <f>SUM(S18:S26)</f>
        <v>0</v>
      </c>
      <c r="T27" s="75">
        <f>SUM(T18:T26)</f>
        <v>0</v>
      </c>
      <c r="U27" s="75">
        <f>SUM(U18:U26)</f>
        <v>0</v>
      </c>
      <c r="V27" s="74"/>
      <c r="W27" s="75">
        <f>SUM(W18:W26)</f>
        <v>0</v>
      </c>
      <c r="X27" s="111"/>
      <c r="Y27" s="188"/>
    </row>
    <row r="28" spans="1:26" ht="16.5" thickBot="1" x14ac:dyDescent="0.25">
      <c r="A28" s="213" t="s">
        <v>59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5"/>
      <c r="Z28" s="39"/>
    </row>
    <row r="29" spans="1:26" s="2" customFormat="1" ht="16.5" thickBot="1" x14ac:dyDescent="0.25">
      <c r="A29" s="216" t="s">
        <v>60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8"/>
      <c r="Z29" s="20"/>
    </row>
    <row r="30" spans="1:26" s="2" customFormat="1" x14ac:dyDescent="0.2">
      <c r="A30" s="83" t="s">
        <v>92</v>
      </c>
      <c r="B30" s="86" t="s">
        <v>47</v>
      </c>
      <c r="C30" s="66"/>
      <c r="D30" s="34"/>
      <c r="E30" s="32"/>
      <c r="F30" s="32"/>
      <c r="G30" s="32"/>
      <c r="H30" s="33"/>
      <c r="I30" s="34"/>
      <c r="J30" s="32"/>
      <c r="K30" s="32"/>
      <c r="L30" s="32"/>
      <c r="M30" s="33"/>
      <c r="N30" s="34"/>
      <c r="O30" s="32"/>
      <c r="P30" s="32"/>
      <c r="Q30" s="32"/>
      <c r="R30" s="33"/>
      <c r="S30" s="34">
        <v>4</v>
      </c>
      <c r="T30" s="32">
        <v>0</v>
      </c>
      <c r="U30" s="32"/>
      <c r="V30" s="32" t="s">
        <v>10</v>
      </c>
      <c r="W30" s="33">
        <v>5</v>
      </c>
      <c r="X30" s="251" t="s">
        <v>117</v>
      </c>
      <c r="Y30" s="189" t="s">
        <v>17</v>
      </c>
      <c r="Z30" s="20"/>
    </row>
    <row r="31" spans="1:26" s="2" customFormat="1" x14ac:dyDescent="0.2">
      <c r="A31" s="84" t="s">
        <v>93</v>
      </c>
      <c r="B31" s="45" t="s">
        <v>48</v>
      </c>
      <c r="C31" s="85"/>
      <c r="D31" s="34"/>
      <c r="E31" s="32"/>
      <c r="F31" s="32"/>
      <c r="G31" s="32"/>
      <c r="H31" s="33"/>
      <c r="I31" s="34">
        <v>4</v>
      </c>
      <c r="J31" s="32">
        <v>0</v>
      </c>
      <c r="K31" s="32"/>
      <c r="L31" s="32" t="s">
        <v>10</v>
      </c>
      <c r="M31" s="33">
        <v>5</v>
      </c>
      <c r="N31" s="34"/>
      <c r="O31" s="32"/>
      <c r="P31" s="32"/>
      <c r="Q31" s="32"/>
      <c r="R31" s="33"/>
      <c r="S31" s="34"/>
      <c r="T31" s="32"/>
      <c r="U31" s="32"/>
      <c r="V31" s="32"/>
      <c r="W31" s="33"/>
      <c r="X31" s="251" t="s">
        <v>117</v>
      </c>
      <c r="Y31" s="190" t="s">
        <v>17</v>
      </c>
      <c r="Z31" s="20"/>
    </row>
    <row r="32" spans="1:26" s="2" customFormat="1" x14ac:dyDescent="0.2">
      <c r="A32" s="84" t="s">
        <v>94</v>
      </c>
      <c r="B32" s="107" t="s">
        <v>49</v>
      </c>
      <c r="C32" s="85"/>
      <c r="D32" s="34"/>
      <c r="E32" s="32"/>
      <c r="F32" s="32"/>
      <c r="G32" s="32"/>
      <c r="H32" s="33"/>
      <c r="I32" s="34">
        <v>4</v>
      </c>
      <c r="J32" s="32">
        <v>0</v>
      </c>
      <c r="K32" s="32"/>
      <c r="L32" s="32" t="s">
        <v>10</v>
      </c>
      <c r="M32" s="33">
        <v>5</v>
      </c>
      <c r="N32" s="34"/>
      <c r="O32" s="32"/>
      <c r="P32" s="32"/>
      <c r="Q32" s="32"/>
      <c r="R32" s="33"/>
      <c r="S32" s="34"/>
      <c r="T32" s="32"/>
      <c r="U32" s="32"/>
      <c r="V32" s="32"/>
      <c r="W32" s="33"/>
      <c r="X32" s="251" t="s">
        <v>117</v>
      </c>
      <c r="Y32" s="190" t="s">
        <v>18</v>
      </c>
      <c r="Z32" s="20"/>
    </row>
    <row r="33" spans="1:27" s="2" customFormat="1" x14ac:dyDescent="0.2">
      <c r="A33" s="84" t="s">
        <v>95</v>
      </c>
      <c r="B33" s="107" t="s">
        <v>50</v>
      </c>
      <c r="C33" s="85"/>
      <c r="D33" s="34"/>
      <c r="E33" s="32"/>
      <c r="F33" s="32"/>
      <c r="G33" s="32"/>
      <c r="H33" s="33"/>
      <c r="I33" s="34"/>
      <c r="J33" s="32"/>
      <c r="K33" s="32"/>
      <c r="L33" s="32"/>
      <c r="M33" s="33"/>
      <c r="N33" s="34">
        <v>4</v>
      </c>
      <c r="O33" s="32">
        <v>0</v>
      </c>
      <c r="P33" s="32"/>
      <c r="Q33" s="32" t="s">
        <v>10</v>
      </c>
      <c r="R33" s="33">
        <v>5</v>
      </c>
      <c r="S33" s="34"/>
      <c r="T33" s="32"/>
      <c r="U33" s="32"/>
      <c r="V33" s="32"/>
      <c r="W33" s="33"/>
      <c r="X33" s="251" t="s">
        <v>117</v>
      </c>
      <c r="Y33" s="190" t="s">
        <v>19</v>
      </c>
      <c r="Z33" s="20"/>
    </row>
    <row r="34" spans="1:27" s="2" customFormat="1" x14ac:dyDescent="0.2">
      <c r="A34" s="84" t="s">
        <v>96</v>
      </c>
      <c r="B34" s="45" t="s">
        <v>68</v>
      </c>
      <c r="C34" s="85"/>
      <c r="D34" s="34"/>
      <c r="E34" s="32"/>
      <c r="F34" s="32"/>
      <c r="G34" s="32"/>
      <c r="H34" s="33"/>
      <c r="I34" s="34"/>
      <c r="J34" s="32"/>
      <c r="K34" s="32"/>
      <c r="L34" s="32"/>
      <c r="M34" s="33"/>
      <c r="N34" s="34">
        <v>4</v>
      </c>
      <c r="O34" s="32">
        <v>0</v>
      </c>
      <c r="P34" s="32"/>
      <c r="Q34" s="32" t="s">
        <v>10</v>
      </c>
      <c r="R34" s="33">
        <v>5</v>
      </c>
      <c r="S34" s="34"/>
      <c r="T34" s="32"/>
      <c r="U34" s="32"/>
      <c r="V34" s="32"/>
      <c r="W34" s="33"/>
      <c r="X34" s="251" t="s">
        <v>117</v>
      </c>
      <c r="Y34" s="190" t="s">
        <v>19</v>
      </c>
      <c r="Z34" s="20"/>
    </row>
    <row r="35" spans="1:27" s="2" customFormat="1" x14ac:dyDescent="0.2">
      <c r="A35" s="84" t="s">
        <v>97</v>
      </c>
      <c r="B35" s="106" t="s">
        <v>51</v>
      </c>
      <c r="C35" s="85"/>
      <c r="D35" s="34">
        <v>4</v>
      </c>
      <c r="E35" s="32">
        <v>0</v>
      </c>
      <c r="F35" s="32"/>
      <c r="G35" s="32" t="s">
        <v>10</v>
      </c>
      <c r="H35" s="33">
        <v>5</v>
      </c>
      <c r="I35" s="34"/>
      <c r="J35" s="32"/>
      <c r="K35" s="32"/>
      <c r="L35" s="32"/>
      <c r="M35" s="33"/>
      <c r="N35" s="34"/>
      <c r="O35" s="32"/>
      <c r="P35" s="32"/>
      <c r="Q35" s="32"/>
      <c r="R35" s="33"/>
      <c r="S35" s="34"/>
      <c r="T35" s="32"/>
      <c r="U35" s="32"/>
      <c r="V35" s="32"/>
      <c r="W35" s="33"/>
      <c r="X35" s="251" t="s">
        <v>117</v>
      </c>
      <c r="Y35" s="190" t="s">
        <v>19</v>
      </c>
      <c r="Z35" s="20"/>
    </row>
    <row r="36" spans="1:27" s="2" customFormat="1" ht="12.75" customHeight="1" thickBot="1" x14ac:dyDescent="0.25">
      <c r="A36" s="84" t="s">
        <v>98</v>
      </c>
      <c r="B36" s="108" t="s">
        <v>52</v>
      </c>
      <c r="C36" s="85"/>
      <c r="D36" s="34"/>
      <c r="E36" s="32"/>
      <c r="F36" s="32"/>
      <c r="G36" s="32"/>
      <c r="H36" s="33"/>
      <c r="I36" s="34"/>
      <c r="J36" s="32"/>
      <c r="K36" s="32"/>
      <c r="L36" s="32"/>
      <c r="M36" s="33"/>
      <c r="N36" s="34"/>
      <c r="O36" s="32"/>
      <c r="P36" s="32"/>
      <c r="Q36" s="32"/>
      <c r="R36" s="33"/>
      <c r="S36" s="34">
        <v>4</v>
      </c>
      <c r="T36" s="32">
        <v>0</v>
      </c>
      <c r="U36" s="32"/>
      <c r="V36" s="32" t="s">
        <v>8</v>
      </c>
      <c r="W36" s="33">
        <v>5</v>
      </c>
      <c r="X36" s="251" t="s">
        <v>117</v>
      </c>
      <c r="Y36" s="191" t="s">
        <v>17</v>
      </c>
      <c r="Z36" s="20"/>
    </row>
    <row r="37" spans="1:27" s="2" customFormat="1" ht="12.75" customHeight="1" thickBot="1" x14ac:dyDescent="0.25">
      <c r="A37" s="208" t="s">
        <v>61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2"/>
      <c r="Z37" s="20"/>
    </row>
    <row r="38" spans="1:27" s="2" customFormat="1" ht="12.75" customHeight="1" x14ac:dyDescent="0.2">
      <c r="A38" s="140" t="s">
        <v>99</v>
      </c>
      <c r="B38" s="167" t="s">
        <v>65</v>
      </c>
      <c r="C38" s="170"/>
      <c r="D38" s="50"/>
      <c r="E38" s="51"/>
      <c r="F38" s="51"/>
      <c r="G38" s="51"/>
      <c r="H38" s="120"/>
      <c r="I38" s="50">
        <v>2</v>
      </c>
      <c r="J38" s="51">
        <v>2</v>
      </c>
      <c r="K38" s="51"/>
      <c r="L38" s="51" t="s">
        <v>10</v>
      </c>
      <c r="M38" s="94">
        <v>5</v>
      </c>
      <c r="N38" s="103"/>
      <c r="O38" s="104"/>
      <c r="P38" s="104"/>
      <c r="Q38" s="104"/>
      <c r="R38" s="105"/>
      <c r="S38" s="79"/>
      <c r="T38" s="78"/>
      <c r="U38" s="78"/>
      <c r="V38" s="78"/>
      <c r="W38" s="78"/>
      <c r="X38" s="253" t="s">
        <v>117</v>
      </c>
      <c r="Y38" s="190" t="s">
        <v>15</v>
      </c>
      <c r="Z38" s="20"/>
    </row>
    <row r="39" spans="1:27" s="2" customFormat="1" ht="12.75" customHeight="1" x14ac:dyDescent="0.2">
      <c r="A39" s="73" t="s">
        <v>100</v>
      </c>
      <c r="B39" s="168" t="s">
        <v>66</v>
      </c>
      <c r="C39" s="31"/>
      <c r="D39" s="36">
        <v>2</v>
      </c>
      <c r="E39" s="37">
        <v>2</v>
      </c>
      <c r="F39" s="37"/>
      <c r="G39" s="37" t="s">
        <v>10</v>
      </c>
      <c r="H39" s="38">
        <v>5</v>
      </c>
      <c r="I39" s="36"/>
      <c r="J39" s="37"/>
      <c r="K39" s="37"/>
      <c r="L39" s="37"/>
      <c r="M39" s="173"/>
      <c r="N39" s="36"/>
      <c r="O39" s="37"/>
      <c r="P39" s="37"/>
      <c r="Q39" s="37"/>
      <c r="R39" s="125"/>
      <c r="S39" s="30"/>
      <c r="T39" s="37"/>
      <c r="U39" s="37"/>
      <c r="V39" s="37"/>
      <c r="W39" s="37"/>
      <c r="X39" s="251" t="s">
        <v>117</v>
      </c>
      <c r="Y39" s="248" t="s">
        <v>11</v>
      </c>
      <c r="Z39" s="20"/>
    </row>
    <row r="40" spans="1:27" s="2" customFormat="1" ht="12.75" customHeight="1" x14ac:dyDescent="0.2">
      <c r="A40" s="73" t="s">
        <v>101</v>
      </c>
      <c r="B40" s="168" t="s">
        <v>67</v>
      </c>
      <c r="C40" s="31"/>
      <c r="D40" s="36"/>
      <c r="E40" s="37"/>
      <c r="F40" s="37"/>
      <c r="G40" s="37"/>
      <c r="H40" s="38"/>
      <c r="I40" s="36"/>
      <c r="J40" s="37"/>
      <c r="K40" s="37"/>
      <c r="L40" s="37"/>
      <c r="M40" s="35"/>
      <c r="N40" s="174"/>
      <c r="O40" s="156"/>
      <c r="P40" s="156"/>
      <c r="Q40" s="156"/>
      <c r="R40" s="175"/>
      <c r="S40" s="30">
        <v>2</v>
      </c>
      <c r="T40" s="37">
        <v>2</v>
      </c>
      <c r="U40" s="37"/>
      <c r="V40" s="101" t="s">
        <v>10</v>
      </c>
      <c r="W40" s="38">
        <v>5</v>
      </c>
      <c r="X40" s="251" t="s">
        <v>117</v>
      </c>
      <c r="Y40" s="190" t="s">
        <v>15</v>
      </c>
      <c r="Z40" s="20"/>
    </row>
    <row r="41" spans="1:27" s="2" customFormat="1" ht="12.75" customHeight="1" thickBot="1" x14ac:dyDescent="0.25">
      <c r="A41" s="157" t="s">
        <v>102</v>
      </c>
      <c r="B41" s="169" t="s">
        <v>53</v>
      </c>
      <c r="C41" s="118"/>
      <c r="D41" s="47"/>
      <c r="E41" s="48"/>
      <c r="F41" s="48"/>
      <c r="G41" s="48"/>
      <c r="H41" s="49"/>
      <c r="I41" s="47"/>
      <c r="J41" s="48"/>
      <c r="K41" s="48"/>
      <c r="L41" s="48"/>
      <c r="M41" s="53"/>
      <c r="N41" s="176"/>
      <c r="O41" s="177"/>
      <c r="P41" s="177"/>
      <c r="Q41" s="177"/>
      <c r="R41" s="178"/>
      <c r="S41" s="158">
        <v>0</v>
      </c>
      <c r="T41" s="159">
        <v>4</v>
      </c>
      <c r="U41" s="160">
        <v>2</v>
      </c>
      <c r="V41" s="161" t="s">
        <v>10</v>
      </c>
      <c r="W41" s="162">
        <v>4</v>
      </c>
      <c r="X41" s="248" t="s">
        <v>114</v>
      </c>
      <c r="Y41" s="192" t="s">
        <v>20</v>
      </c>
      <c r="Z41" s="20"/>
    </row>
    <row r="42" spans="1:27" s="43" customFormat="1" ht="12.75" customHeight="1" thickBot="1" x14ac:dyDescent="0.25">
      <c r="A42" s="95"/>
      <c r="B42" s="40" t="s">
        <v>54</v>
      </c>
      <c r="C42" s="96">
        <f>SUM(H42,M42,R42,W42)</f>
        <v>54</v>
      </c>
      <c r="D42" s="42">
        <f>SUM(D39:D41,D30:D36)</f>
        <v>6</v>
      </c>
      <c r="E42" s="42">
        <f>SUM(E39:E41,E30:E36)</f>
        <v>2</v>
      </c>
      <c r="F42" s="42">
        <f>SUM(F39:F41,F30:F36)</f>
        <v>0</v>
      </c>
      <c r="G42" s="42"/>
      <c r="H42" s="42">
        <f>SUM(H39:H41,H30:H36)</f>
        <v>10</v>
      </c>
      <c r="I42" s="42">
        <f>SUM(I39:I41,I30:I36)</f>
        <v>8</v>
      </c>
      <c r="J42" s="42">
        <f>SUM(J39:J41,J30:J36)</f>
        <v>0</v>
      </c>
      <c r="K42" s="42">
        <f>SUM(K39:K41,K30:K36)</f>
        <v>0</v>
      </c>
      <c r="L42" s="42"/>
      <c r="M42" s="42">
        <f>SUM(M38:M41,M30:M36)</f>
        <v>15</v>
      </c>
      <c r="N42" s="74">
        <f>SUM(N39:N41,N30:N36)</f>
        <v>8</v>
      </c>
      <c r="O42" s="74">
        <f>SUM(O39:O41,O30:O36)</f>
        <v>0</v>
      </c>
      <c r="P42" s="74">
        <f>SUM(P39:P41,P30:P36)</f>
        <v>0</v>
      </c>
      <c r="Q42" s="74"/>
      <c r="R42" s="74">
        <f>SUM(R39:R41,R30:R36)</f>
        <v>10</v>
      </c>
      <c r="S42" s="42">
        <f>SUM(S39:S41,S30:S36)</f>
        <v>10</v>
      </c>
      <c r="T42" s="42">
        <f>SUM(T39:T41,T30:T36)</f>
        <v>6</v>
      </c>
      <c r="U42" s="42">
        <f>SUM(U39:U41,U30:U36)</f>
        <v>2</v>
      </c>
      <c r="V42" s="42"/>
      <c r="W42" s="42">
        <f>SUM(W39:W41,W30:W36)</f>
        <v>19</v>
      </c>
      <c r="X42" s="112"/>
      <c r="Y42" s="193"/>
    </row>
    <row r="43" spans="1:27" ht="16.5" thickBot="1" x14ac:dyDescent="0.25">
      <c r="A43" s="219" t="s">
        <v>27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2"/>
      <c r="Z43" s="39"/>
    </row>
    <row r="44" spans="1:27" s="25" customFormat="1" ht="13.5" thickBot="1" x14ac:dyDescent="0.25">
      <c r="A44" s="26" t="s">
        <v>124</v>
      </c>
      <c r="B44" s="163" t="s">
        <v>119</v>
      </c>
      <c r="C44" s="117"/>
      <c r="D44" s="93"/>
      <c r="E44" s="51"/>
      <c r="F44" s="51"/>
      <c r="G44" s="51"/>
      <c r="H44" s="94"/>
      <c r="I44" s="50">
        <v>0</v>
      </c>
      <c r="J44" s="51">
        <v>2</v>
      </c>
      <c r="K44" s="51">
        <v>0</v>
      </c>
      <c r="L44" s="51" t="s">
        <v>6</v>
      </c>
      <c r="M44" s="77">
        <v>0</v>
      </c>
      <c r="N44" s="93"/>
      <c r="O44" s="51"/>
      <c r="P44" s="51"/>
      <c r="Q44" s="51"/>
      <c r="R44" s="94"/>
      <c r="S44" s="50"/>
      <c r="T44" s="51"/>
      <c r="U44" s="51"/>
      <c r="V44" s="51"/>
      <c r="W44" s="94"/>
      <c r="X44" s="192" t="s">
        <v>114</v>
      </c>
      <c r="Y44" s="255" t="s">
        <v>122</v>
      </c>
      <c r="Z44" s="20"/>
      <c r="AA44" s="2"/>
    </row>
    <row r="45" spans="1:27" s="25" customFormat="1" ht="13.5" thickBot="1" x14ac:dyDescent="0.25">
      <c r="A45" s="142" t="s">
        <v>125</v>
      </c>
      <c r="B45" s="165" t="s">
        <v>120</v>
      </c>
      <c r="C45" s="31"/>
      <c r="D45" s="30"/>
      <c r="E45" s="37"/>
      <c r="F45" s="37"/>
      <c r="G45" s="37"/>
      <c r="H45" s="35"/>
      <c r="I45" s="36"/>
      <c r="J45" s="37"/>
      <c r="K45" s="37"/>
      <c r="L45" s="37"/>
      <c r="M45" s="38"/>
      <c r="N45" s="30">
        <v>0</v>
      </c>
      <c r="O45" s="37">
        <v>2</v>
      </c>
      <c r="P45" s="37">
        <v>0</v>
      </c>
      <c r="Q45" s="37" t="s">
        <v>6</v>
      </c>
      <c r="R45" s="35">
        <v>6</v>
      </c>
      <c r="S45" s="36"/>
      <c r="T45" s="37"/>
      <c r="U45" s="37"/>
      <c r="V45" s="37"/>
      <c r="W45" s="35"/>
      <c r="X45" s="192" t="s">
        <v>114</v>
      </c>
      <c r="Y45" s="256" t="s">
        <v>20</v>
      </c>
      <c r="Z45" s="39"/>
      <c r="AA45"/>
    </row>
    <row r="46" spans="1:27" s="2" customFormat="1" ht="12.75" customHeight="1" x14ac:dyDescent="0.2">
      <c r="A46" s="142" t="s">
        <v>103</v>
      </c>
      <c r="B46" s="165" t="s">
        <v>84</v>
      </c>
      <c r="C46" s="45"/>
      <c r="D46" s="171"/>
      <c r="E46" s="32"/>
      <c r="F46" s="32"/>
      <c r="G46" s="32"/>
      <c r="H46" s="172"/>
      <c r="I46" s="34"/>
      <c r="J46" s="32"/>
      <c r="K46" s="32"/>
      <c r="L46" s="32"/>
      <c r="M46" s="33"/>
      <c r="N46" s="171"/>
      <c r="O46" s="32"/>
      <c r="P46" s="32"/>
      <c r="Q46" s="32"/>
      <c r="R46" s="172"/>
      <c r="S46" s="34">
        <v>0</v>
      </c>
      <c r="T46" s="32">
        <v>0</v>
      </c>
      <c r="U46" s="32">
        <v>2</v>
      </c>
      <c r="V46" s="37" t="s">
        <v>6</v>
      </c>
      <c r="W46" s="197">
        <v>9</v>
      </c>
      <c r="X46" s="248" t="s">
        <v>117</v>
      </c>
      <c r="Y46" s="185" t="s">
        <v>121</v>
      </c>
      <c r="Z46" s="39"/>
      <c r="AA46"/>
    </row>
    <row r="47" spans="1:27" s="2" customFormat="1" ht="12.75" customHeight="1" thickBot="1" x14ac:dyDescent="0.25">
      <c r="A47" s="46" t="s">
        <v>112</v>
      </c>
      <c r="B47" s="166" t="s">
        <v>113</v>
      </c>
      <c r="C47" s="108"/>
      <c r="D47" s="76"/>
      <c r="E47" s="48"/>
      <c r="F47" s="48"/>
      <c r="G47" s="48"/>
      <c r="H47" s="53"/>
      <c r="I47" s="47"/>
      <c r="J47" s="48"/>
      <c r="K47" s="48"/>
      <c r="L47" s="48"/>
      <c r="M47" s="49"/>
      <c r="N47" s="76"/>
      <c r="O47" s="48"/>
      <c r="P47" s="48"/>
      <c r="Q47" s="48"/>
      <c r="R47" s="53"/>
      <c r="S47" s="47">
        <v>0</v>
      </c>
      <c r="T47" s="48">
        <v>0</v>
      </c>
      <c r="U47" s="48">
        <v>0</v>
      </c>
      <c r="V47" s="48" t="s">
        <v>10</v>
      </c>
      <c r="W47" s="53">
        <v>0</v>
      </c>
      <c r="X47" s="192" t="s">
        <v>114</v>
      </c>
      <c r="Y47" s="187" t="s">
        <v>20</v>
      </c>
      <c r="Z47" s="154"/>
      <c r="AA47" s="25"/>
    </row>
    <row r="48" spans="1:27" s="43" customFormat="1" ht="12.75" customHeight="1" thickBot="1" x14ac:dyDescent="0.25">
      <c r="A48" s="87"/>
      <c r="B48" s="40" t="s">
        <v>54</v>
      </c>
      <c r="C48" s="89">
        <f>SUM(H48,M48,R48,W48)</f>
        <v>15</v>
      </c>
      <c r="D48" s="74">
        <f>SUM(D43:D46,D34:D40)</f>
        <v>6</v>
      </c>
      <c r="E48" s="74">
        <f>SUM(E43:E46,E34:E40)</f>
        <v>2</v>
      </c>
      <c r="F48" s="74">
        <f>SUM(F43:F46,F34:F40)</f>
        <v>0</v>
      </c>
      <c r="G48" s="74">
        <f>SUM(G43:G46,G34:G40)</f>
        <v>0</v>
      </c>
      <c r="H48" s="74">
        <v>0</v>
      </c>
      <c r="I48" s="75">
        <f>SUM(I45:I46)</f>
        <v>0</v>
      </c>
      <c r="J48" s="75">
        <f t="shared" ref="J48:M48" si="0">SUM(J45:J46)</f>
        <v>0</v>
      </c>
      <c r="K48" s="75">
        <f t="shared" si="0"/>
        <v>0</v>
      </c>
      <c r="L48" s="75">
        <f t="shared" si="0"/>
        <v>0</v>
      </c>
      <c r="M48" s="75">
        <f t="shared" si="0"/>
        <v>0</v>
      </c>
      <c r="N48" s="75">
        <f>SUM(N45:N46)</f>
        <v>0</v>
      </c>
      <c r="O48" s="75">
        <f t="shared" ref="O48:R48" si="1">SUM(O45:O46)</f>
        <v>2</v>
      </c>
      <c r="P48" s="75">
        <f t="shared" si="1"/>
        <v>0</v>
      </c>
      <c r="Q48" s="75">
        <f t="shared" si="1"/>
        <v>0</v>
      </c>
      <c r="R48" s="75">
        <f t="shared" si="1"/>
        <v>6</v>
      </c>
      <c r="S48" s="75">
        <f>SUM(S45:S46)</f>
        <v>0</v>
      </c>
      <c r="T48" s="75">
        <f t="shared" ref="T48:W48" si="2">SUM(T45:T46)</f>
        <v>0</v>
      </c>
      <c r="U48" s="75">
        <f t="shared" si="2"/>
        <v>2</v>
      </c>
      <c r="V48" s="75">
        <f t="shared" si="2"/>
        <v>0</v>
      </c>
      <c r="W48" s="75">
        <f t="shared" si="2"/>
        <v>9</v>
      </c>
      <c r="X48" s="111"/>
      <c r="Y48" s="188"/>
      <c r="Z48" s="39"/>
      <c r="AA48"/>
    </row>
    <row r="49" spans="1:30" s="43" customFormat="1" ht="12.75" customHeight="1" thickBot="1" x14ac:dyDescent="0.25">
      <c r="A49" s="54"/>
      <c r="B49" s="61" t="s">
        <v>55</v>
      </c>
      <c r="C49" s="62">
        <f>SUM(C48,C42,C27)</f>
        <v>108</v>
      </c>
      <c r="D49" s="62">
        <f>SUM(D48,D42,D27)</f>
        <v>20</v>
      </c>
      <c r="E49" s="62">
        <f>SUM(E48,E42,E27)</f>
        <v>16</v>
      </c>
      <c r="F49" s="62">
        <f>SUM(F48,F42,F27)</f>
        <v>0</v>
      </c>
      <c r="G49" s="56"/>
      <c r="H49" s="119">
        <f>SUM(H48,H42,H27)</f>
        <v>35</v>
      </c>
      <c r="I49" s="62">
        <f>SUM(I48,I42,I27)</f>
        <v>14</v>
      </c>
      <c r="J49" s="62">
        <f>SUM(J48,J42,J27)</f>
        <v>6</v>
      </c>
      <c r="K49" s="62">
        <f>SUM(K48,K42,K27)</f>
        <v>0</v>
      </c>
      <c r="L49" s="56"/>
      <c r="M49" s="119">
        <f>SUM(M48,M42,M27)</f>
        <v>29</v>
      </c>
      <c r="N49" s="62">
        <f>SUM(N48,N42,N27)</f>
        <v>8</v>
      </c>
      <c r="O49" s="62">
        <f>SUM(O48,O42,O27)</f>
        <v>2</v>
      </c>
      <c r="P49" s="62">
        <f>SUM(P48,P42,P27)</f>
        <v>0</v>
      </c>
      <c r="Q49" s="56"/>
      <c r="R49" s="119">
        <f>SUM(R48,R42,R27)</f>
        <v>16</v>
      </c>
      <c r="S49" s="62">
        <f>SUM(S48,S42,S27)</f>
        <v>10</v>
      </c>
      <c r="T49" s="62">
        <f>SUM(T48,T42,T27)</f>
        <v>6</v>
      </c>
      <c r="U49" s="62">
        <f>SUM(U48,U42,U27)</f>
        <v>4</v>
      </c>
      <c r="V49" s="56"/>
      <c r="W49" s="119">
        <f>SUM(W48,W42,W27)</f>
        <v>28</v>
      </c>
      <c r="X49" s="113"/>
      <c r="Y49" s="194"/>
      <c r="Z49" s="39"/>
      <c r="AA49"/>
    </row>
    <row r="50" spans="1:30" s="43" customFormat="1" ht="12.75" customHeight="1" thickBot="1" x14ac:dyDescent="0.25">
      <c r="A50" s="57"/>
      <c r="B50" s="61" t="s">
        <v>56</v>
      </c>
      <c r="C50" s="62">
        <f>SUM(H49,M49,R49,W49)</f>
        <v>108</v>
      </c>
      <c r="D50" s="63">
        <f>D49*13</f>
        <v>260</v>
      </c>
      <c r="E50" s="55">
        <f>E49*13</f>
        <v>208</v>
      </c>
      <c r="F50" s="55">
        <f>F49*13</f>
        <v>0</v>
      </c>
      <c r="G50" s="60">
        <f>SUM(D50:F50)</f>
        <v>468</v>
      </c>
      <c r="H50" s="64"/>
      <c r="I50" s="63">
        <f>I49*13</f>
        <v>182</v>
      </c>
      <c r="J50" s="55">
        <f>J49*13</f>
        <v>78</v>
      </c>
      <c r="K50" s="55">
        <f>K49*13</f>
        <v>0</v>
      </c>
      <c r="L50" s="60">
        <f>SUM(I50:K50)</f>
        <v>260</v>
      </c>
      <c r="M50" s="64"/>
      <c r="N50" s="55">
        <f>N49*13</f>
        <v>104</v>
      </c>
      <c r="O50" s="55">
        <f>O49*13</f>
        <v>26</v>
      </c>
      <c r="P50" s="55">
        <f>P49*13</f>
        <v>0</v>
      </c>
      <c r="Q50" s="60">
        <f>SUM(N50:P50)</f>
        <v>130</v>
      </c>
      <c r="R50" s="55"/>
      <c r="S50" s="55">
        <f>S49*13</f>
        <v>130</v>
      </c>
      <c r="T50" s="55">
        <f>T49*13</f>
        <v>78</v>
      </c>
      <c r="U50" s="55">
        <f>U49*13</f>
        <v>52</v>
      </c>
      <c r="V50" s="60">
        <f>SUM(S50:U50)</f>
        <v>260</v>
      </c>
      <c r="W50" s="55"/>
      <c r="X50" s="113"/>
      <c r="Y50" s="195"/>
      <c r="Z50" s="39"/>
      <c r="AA50"/>
    </row>
    <row r="51" spans="1:30" ht="16.5" thickBot="1" x14ac:dyDescent="0.25">
      <c r="A51" s="223" t="s">
        <v>69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4"/>
      <c r="Z51" s="39"/>
    </row>
    <row r="52" spans="1:30" s="132" customFormat="1" ht="12.75" customHeight="1" thickBot="1" x14ac:dyDescent="0.25">
      <c r="A52" s="208" t="s">
        <v>73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2"/>
      <c r="Z52" s="131"/>
    </row>
    <row r="53" spans="1:30" s="132" customFormat="1" ht="15" customHeight="1" thickBot="1" x14ac:dyDescent="0.25">
      <c r="A53" s="224" t="s">
        <v>74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6"/>
      <c r="Z53" s="131"/>
    </row>
    <row r="54" spans="1:30" s="134" customFormat="1" x14ac:dyDescent="0.2">
      <c r="A54" s="142" t="s">
        <v>104</v>
      </c>
      <c r="B54" s="138" t="s">
        <v>63</v>
      </c>
      <c r="C54" s="121"/>
      <c r="D54" s="122"/>
      <c r="E54" s="123"/>
      <c r="F54" s="123"/>
      <c r="G54" s="124"/>
      <c r="H54" s="125"/>
      <c r="I54" s="143"/>
      <c r="J54" s="144"/>
      <c r="K54" s="144"/>
      <c r="L54" s="37"/>
      <c r="M54" s="35"/>
      <c r="N54" s="179">
        <v>0</v>
      </c>
      <c r="O54" s="180">
        <v>3</v>
      </c>
      <c r="P54" s="180">
        <v>0</v>
      </c>
      <c r="Q54" s="51" t="s">
        <v>6</v>
      </c>
      <c r="R54" s="77">
        <v>4</v>
      </c>
      <c r="S54" s="145"/>
      <c r="T54" s="144"/>
      <c r="U54" s="144"/>
      <c r="V54" s="144"/>
      <c r="W54" s="146"/>
      <c r="X54" s="251" t="s">
        <v>117</v>
      </c>
      <c r="Y54" s="185" t="s">
        <v>11</v>
      </c>
      <c r="Z54" s="133"/>
      <c r="AD54" s="132"/>
    </row>
    <row r="55" spans="1:30" s="136" customFormat="1" x14ac:dyDescent="0.2">
      <c r="A55" s="142" t="s">
        <v>105</v>
      </c>
      <c r="B55" s="139" t="s">
        <v>83</v>
      </c>
      <c r="C55" s="126"/>
      <c r="D55" s="127"/>
      <c r="E55" s="124"/>
      <c r="F55" s="124"/>
      <c r="G55" s="124"/>
      <c r="H55" s="125"/>
      <c r="I55" s="147"/>
      <c r="J55" s="148"/>
      <c r="K55" s="37"/>
      <c r="L55" s="148"/>
      <c r="M55" s="35"/>
      <c r="N55" s="145">
        <v>0</v>
      </c>
      <c r="O55" s="144">
        <v>3</v>
      </c>
      <c r="P55" s="144">
        <v>0</v>
      </c>
      <c r="Q55" s="37" t="s">
        <v>6</v>
      </c>
      <c r="R55" s="38">
        <v>4</v>
      </c>
      <c r="S55" s="36"/>
      <c r="T55" s="37"/>
      <c r="U55" s="28"/>
      <c r="V55" s="28"/>
      <c r="W55" s="38"/>
      <c r="X55" s="251" t="s">
        <v>117</v>
      </c>
      <c r="Y55" s="185" t="s">
        <v>17</v>
      </c>
      <c r="Z55" s="135"/>
      <c r="AD55" s="132"/>
    </row>
    <row r="56" spans="1:30" s="134" customFormat="1" ht="13.5" thickBot="1" x14ac:dyDescent="0.25">
      <c r="A56" s="142" t="s">
        <v>106</v>
      </c>
      <c r="B56" s="139" t="s">
        <v>62</v>
      </c>
      <c r="C56" s="126"/>
      <c r="D56" s="128"/>
      <c r="E56" s="129"/>
      <c r="F56" s="129"/>
      <c r="G56" s="129"/>
      <c r="H56" s="130"/>
      <c r="I56" s="76"/>
      <c r="J56" s="48"/>
      <c r="K56" s="48"/>
      <c r="L56" s="48"/>
      <c r="M56" s="53"/>
      <c r="N56" s="149"/>
      <c r="O56" s="150"/>
      <c r="P56" s="150"/>
      <c r="Q56" s="102"/>
      <c r="R56" s="49"/>
      <c r="S56" s="151">
        <v>0</v>
      </c>
      <c r="T56" s="152">
        <v>3</v>
      </c>
      <c r="U56" s="152">
        <v>0</v>
      </c>
      <c r="V56" s="48" t="s">
        <v>6</v>
      </c>
      <c r="W56" s="49">
        <v>4</v>
      </c>
      <c r="X56" s="251" t="s">
        <v>117</v>
      </c>
      <c r="Y56" s="185" t="s">
        <v>11</v>
      </c>
      <c r="Z56" s="133"/>
      <c r="AD56" s="132"/>
    </row>
    <row r="57" spans="1:30" ht="14.25" customHeight="1" thickBot="1" x14ac:dyDescent="0.25">
      <c r="A57" s="208" t="s">
        <v>75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2"/>
    </row>
    <row r="58" spans="1:30" s="4" customFormat="1" x14ac:dyDescent="0.2">
      <c r="A58" s="142" t="s">
        <v>107</v>
      </c>
      <c r="B58" s="138" t="s">
        <v>70</v>
      </c>
      <c r="C58" s="121"/>
      <c r="D58" s="122"/>
      <c r="E58" s="123"/>
      <c r="F58" s="123"/>
      <c r="G58" s="124"/>
      <c r="H58" s="125"/>
      <c r="I58" s="143"/>
      <c r="J58" s="144"/>
      <c r="K58" s="144"/>
      <c r="L58" s="37"/>
      <c r="M58" s="35"/>
      <c r="N58" s="143">
        <v>0</v>
      </c>
      <c r="O58" s="144">
        <v>3</v>
      </c>
      <c r="P58" s="144">
        <v>0</v>
      </c>
      <c r="Q58" s="37" t="s">
        <v>6</v>
      </c>
      <c r="R58" s="35">
        <v>4</v>
      </c>
      <c r="S58" s="145"/>
      <c r="T58" s="144"/>
      <c r="U58" s="144"/>
      <c r="V58" s="144"/>
      <c r="W58" s="146"/>
      <c r="X58" s="251" t="s">
        <v>115</v>
      </c>
      <c r="Y58" s="185" t="s">
        <v>76</v>
      </c>
    </row>
    <row r="59" spans="1:30" s="4" customFormat="1" x14ac:dyDescent="0.2">
      <c r="A59" s="142" t="s">
        <v>108</v>
      </c>
      <c r="B59" s="139" t="s">
        <v>71</v>
      </c>
      <c r="C59" s="126"/>
      <c r="D59" s="127"/>
      <c r="E59" s="124"/>
      <c r="F59" s="124"/>
      <c r="G59" s="124"/>
      <c r="H59" s="125"/>
      <c r="I59" s="147"/>
      <c r="J59" s="148"/>
      <c r="K59" s="37"/>
      <c r="L59" s="148"/>
      <c r="M59" s="35"/>
      <c r="N59" s="145">
        <v>0</v>
      </c>
      <c r="O59" s="144">
        <v>3</v>
      </c>
      <c r="P59" s="144">
        <v>0</v>
      </c>
      <c r="Q59" s="37" t="s">
        <v>6</v>
      </c>
      <c r="R59" s="38">
        <v>4</v>
      </c>
      <c r="S59" s="36"/>
      <c r="T59" s="37"/>
      <c r="U59" s="28"/>
      <c r="V59" s="28"/>
      <c r="W59" s="38"/>
      <c r="X59" s="251" t="s">
        <v>115</v>
      </c>
      <c r="Y59" s="185" t="s">
        <v>3</v>
      </c>
    </row>
    <row r="60" spans="1:30" s="4" customFormat="1" ht="13.5" thickBot="1" x14ac:dyDescent="0.25">
      <c r="A60" s="142" t="s">
        <v>109</v>
      </c>
      <c r="B60" s="139" t="s">
        <v>72</v>
      </c>
      <c r="C60" s="126"/>
      <c r="D60" s="128"/>
      <c r="E60" s="129"/>
      <c r="F60" s="129"/>
      <c r="G60" s="129"/>
      <c r="H60" s="130"/>
      <c r="I60" s="76"/>
      <c r="J60" s="48"/>
      <c r="K60" s="48"/>
      <c r="L60" s="48"/>
      <c r="M60" s="53"/>
      <c r="N60" s="149"/>
      <c r="O60" s="150"/>
      <c r="P60" s="150"/>
      <c r="Q60" s="102"/>
      <c r="R60" s="49"/>
      <c r="S60" s="151">
        <v>0</v>
      </c>
      <c r="T60" s="152">
        <v>3</v>
      </c>
      <c r="U60" s="152">
        <v>0</v>
      </c>
      <c r="V60" s="48" t="s">
        <v>6</v>
      </c>
      <c r="W60" s="49">
        <v>4</v>
      </c>
      <c r="X60" s="251" t="s">
        <v>115</v>
      </c>
      <c r="Y60" s="184" t="s">
        <v>77</v>
      </c>
    </row>
    <row r="61" spans="1:30" s="4" customFormat="1" ht="13.5" thickBot="1" x14ac:dyDescent="0.25">
      <c r="A61" s="137"/>
      <c r="B61" s="18" t="s">
        <v>7</v>
      </c>
      <c r="C61" s="41">
        <f>SUM(H61,M61,R61,W61)</f>
        <v>12</v>
      </c>
      <c r="D61" s="21"/>
      <c r="E61" s="24"/>
      <c r="F61" s="24"/>
      <c r="G61" s="24"/>
      <c r="H61" s="23">
        <f>SUM(H53:H56)</f>
        <v>0</v>
      </c>
      <c r="I61" s="21"/>
      <c r="J61" s="24"/>
      <c r="K61" s="24"/>
      <c r="L61" s="24"/>
      <c r="M61" s="23">
        <f>SUM(M53:M56)</f>
        <v>0</v>
      </c>
      <c r="N61" s="21"/>
      <c r="O61" s="24"/>
      <c r="P61" s="24"/>
      <c r="Q61" s="24"/>
      <c r="R61" s="23">
        <f>SUM(R53:R56)</f>
        <v>8</v>
      </c>
      <c r="S61" s="21"/>
      <c r="T61" s="24"/>
      <c r="U61" s="24"/>
      <c r="V61" s="24"/>
      <c r="W61" s="23">
        <f>SUM(W53:W56)</f>
        <v>4</v>
      </c>
      <c r="X61" s="114" t="s">
        <v>1</v>
      </c>
      <c r="Y61" s="196"/>
    </row>
    <row r="62" spans="1:30" s="4" customFormat="1" x14ac:dyDescent="0.2">
      <c r="A62" s="5"/>
      <c r="B62" s="5"/>
      <c r="C62" s="1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10"/>
      <c r="Y62" s="182"/>
    </row>
    <row r="63" spans="1:30" s="4" customFormat="1" x14ac:dyDescent="0.2">
      <c r="A63" s="5"/>
      <c r="B63" s="5"/>
      <c r="C63" s="1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10"/>
      <c r="Y63" s="182"/>
    </row>
    <row r="64" spans="1:30" s="4" customFormat="1" x14ac:dyDescent="0.2">
      <c r="A64" s="5"/>
      <c r="B64" s="5"/>
      <c r="C64" s="1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10"/>
      <c r="Y64" s="182"/>
    </row>
    <row r="65" spans="1:25" s="4" customFormat="1" x14ac:dyDescent="0.2">
      <c r="A65" s="5"/>
      <c r="B65" s="5"/>
      <c r="C65" s="1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5"/>
      <c r="X65" s="110"/>
      <c r="Y65" s="182"/>
    </row>
    <row r="66" spans="1:25" s="4" customFormat="1" x14ac:dyDescent="0.2">
      <c r="A66" s="5"/>
      <c r="B66" s="5"/>
      <c r="C66" s="1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10"/>
      <c r="Y66" s="182"/>
    </row>
    <row r="67" spans="1:25" s="1" customFormat="1" x14ac:dyDescent="0.2">
      <c r="A67" s="5"/>
      <c r="B67" s="5"/>
      <c r="C67" s="1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10"/>
      <c r="Y67" s="182"/>
    </row>
    <row r="69" spans="1:25" s="4" customFormat="1" x14ac:dyDescent="0.2">
      <c r="A69" s="5"/>
      <c r="B69" s="5"/>
      <c r="C69" s="1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10"/>
      <c r="Y69" s="182"/>
    </row>
    <row r="70" spans="1:25" s="4" customFormat="1" x14ac:dyDescent="0.2">
      <c r="A70" s="5"/>
      <c r="B70" s="5"/>
      <c r="C70" s="1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10"/>
      <c r="Y70" s="182"/>
    </row>
    <row r="71" spans="1:25" s="4" customFormat="1" x14ac:dyDescent="0.2">
      <c r="A71" s="5"/>
      <c r="B71" s="5"/>
      <c r="C71" s="1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10"/>
      <c r="Y71" s="182"/>
    </row>
    <row r="72" spans="1:25" s="4" customFormat="1" x14ac:dyDescent="0.2">
      <c r="A72" s="5"/>
      <c r="B72" s="5"/>
      <c r="C72" s="1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10"/>
      <c r="Y72" s="182"/>
    </row>
    <row r="73" spans="1:25" s="4" customFormat="1" x14ac:dyDescent="0.2">
      <c r="A73" s="5"/>
      <c r="B73" s="5"/>
      <c r="C73" s="1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10"/>
      <c r="Y73" s="182"/>
    </row>
    <row r="74" spans="1:25" s="4" customFormat="1" x14ac:dyDescent="0.2">
      <c r="A74" s="5"/>
      <c r="B74" s="5"/>
      <c r="C74" s="1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10"/>
      <c r="Y74" s="182"/>
    </row>
    <row r="75" spans="1:25" s="4" customFormat="1" x14ac:dyDescent="0.2">
      <c r="A75" s="5"/>
      <c r="B75" s="5"/>
      <c r="C75" s="1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10"/>
      <c r="Y75" s="182"/>
    </row>
    <row r="76" spans="1:25" s="4" customFormat="1" x14ac:dyDescent="0.2">
      <c r="A76" s="5"/>
      <c r="B76" s="5"/>
      <c r="C76" s="1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10"/>
      <c r="Y76" s="182"/>
    </row>
    <row r="77" spans="1:25" s="4" customFormat="1" x14ac:dyDescent="0.2">
      <c r="A77" s="5"/>
      <c r="B77" s="5"/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10"/>
      <c r="Y77" s="182"/>
    </row>
    <row r="78" spans="1:25" s="4" customFormat="1" x14ac:dyDescent="0.2">
      <c r="A78" s="5"/>
      <c r="B78" s="5"/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10"/>
      <c r="Y78" s="182"/>
    </row>
    <row r="79" spans="1:25" s="4" customFormat="1" x14ac:dyDescent="0.2">
      <c r="A79" s="5"/>
      <c r="B79" s="5"/>
      <c r="C79" s="1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10"/>
      <c r="Y79" s="182"/>
    </row>
    <row r="80" spans="1:25" s="4" customFormat="1" x14ac:dyDescent="0.2">
      <c r="A80" s="5"/>
      <c r="B80" s="5"/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10"/>
      <c r="Y80" s="182"/>
    </row>
    <row r="81" spans="1:25" s="4" customFormat="1" x14ac:dyDescent="0.2">
      <c r="A81" s="5"/>
      <c r="B81" s="5"/>
      <c r="C81" s="1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10"/>
      <c r="Y81" s="182"/>
    </row>
    <row r="82" spans="1:25" s="1" customFormat="1" x14ac:dyDescent="0.2">
      <c r="A82" s="5"/>
      <c r="B82" s="5"/>
      <c r="C82" s="1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10"/>
      <c r="Y82" s="182"/>
    </row>
    <row r="86" spans="1:25" s="1" customFormat="1" x14ac:dyDescent="0.2">
      <c r="A86" s="5"/>
      <c r="B86" s="5"/>
      <c r="C86" s="1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10"/>
      <c r="Y86" s="182"/>
    </row>
    <row r="87" spans="1:25" s="1" customFormat="1" x14ac:dyDescent="0.2">
      <c r="A87" s="5"/>
      <c r="B87" s="5"/>
      <c r="C87" s="1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10"/>
      <c r="Y87" s="182"/>
    </row>
    <row r="88" spans="1:25" s="1" customFormat="1" x14ac:dyDescent="0.2">
      <c r="A88" s="5"/>
      <c r="B88" s="5"/>
      <c r="C88" s="1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10"/>
      <c r="Y88" s="182"/>
    </row>
    <row r="89" spans="1:25" s="2" customFormat="1" x14ac:dyDescent="0.2">
      <c r="A89" s="5"/>
      <c r="B89" s="5"/>
      <c r="C89" s="1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10"/>
      <c r="Y89" s="182"/>
    </row>
    <row r="90" spans="1:25" s="4" customFormat="1" x14ac:dyDescent="0.2">
      <c r="A90" s="5"/>
      <c r="B90" s="5"/>
      <c r="C90" s="1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10"/>
      <c r="Y90" s="182"/>
    </row>
    <row r="91" spans="1:25" s="4" customFormat="1" x14ac:dyDescent="0.2">
      <c r="A91" s="5"/>
      <c r="B91" s="5"/>
      <c r="C91" s="1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10"/>
      <c r="Y91" s="182"/>
    </row>
    <row r="92" spans="1:25" s="4" customFormat="1" x14ac:dyDescent="0.2">
      <c r="A92" s="5"/>
      <c r="B92" s="5"/>
      <c r="C92" s="1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10"/>
      <c r="Y92" s="182"/>
    </row>
    <row r="93" spans="1:25" s="4" customFormat="1" x14ac:dyDescent="0.2">
      <c r="A93" s="5"/>
      <c r="B93" s="5"/>
      <c r="C93" s="1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10"/>
      <c r="Y93" s="182"/>
    </row>
    <row r="94" spans="1:25" s="12" customFormat="1" x14ac:dyDescent="0.2">
      <c r="A94" s="5"/>
      <c r="B94" s="5"/>
      <c r="C94" s="1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10"/>
      <c r="Y94" s="182"/>
    </row>
    <row r="95" spans="1:25" s="12" customFormat="1" x14ac:dyDescent="0.2">
      <c r="A95" s="5"/>
      <c r="B95" s="5"/>
      <c r="C95" s="11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10"/>
      <c r="Y95" s="182"/>
    </row>
    <row r="96" spans="1:25" s="12" customFormat="1" x14ac:dyDescent="0.2">
      <c r="A96" s="5"/>
      <c r="B96" s="5"/>
      <c r="C96" s="1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10"/>
      <c r="Y96" s="182"/>
    </row>
    <row r="97" spans="1:25" s="12" customFormat="1" x14ac:dyDescent="0.2">
      <c r="A97" s="5"/>
      <c r="B97" s="5"/>
      <c r="C97" s="1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10"/>
      <c r="Y97" s="182"/>
    </row>
    <row r="98" spans="1:25" s="12" customFormat="1" x14ac:dyDescent="0.2">
      <c r="A98" s="5"/>
      <c r="B98" s="5"/>
      <c r="C98" s="1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10"/>
      <c r="Y98" s="182"/>
    </row>
    <row r="99" spans="1:25" s="12" customFormat="1" x14ac:dyDescent="0.2">
      <c r="A99" s="5"/>
      <c r="B99" s="5"/>
      <c r="C99" s="1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10"/>
      <c r="Y99" s="182"/>
    </row>
    <row r="100" spans="1:25" s="12" customFormat="1" x14ac:dyDescent="0.2">
      <c r="A100" s="5"/>
      <c r="B100" s="5"/>
      <c r="C100" s="1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10"/>
      <c r="Y100" s="182"/>
    </row>
    <row r="101" spans="1:25" s="12" customFormat="1" x14ac:dyDescent="0.2">
      <c r="A101" s="5"/>
      <c r="B101" s="5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10"/>
      <c r="Y101" s="182"/>
    </row>
    <row r="102" spans="1:25" s="12" customFormat="1" x14ac:dyDescent="0.2">
      <c r="A102" s="5"/>
      <c r="B102" s="5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10"/>
      <c r="Y102" s="182"/>
    </row>
    <row r="103" spans="1:25" s="12" customFormat="1" x14ac:dyDescent="0.2">
      <c r="A103" s="5"/>
      <c r="B103" s="5"/>
      <c r="C103" s="1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10"/>
      <c r="Y103" s="182"/>
    </row>
    <row r="104" spans="1:25" s="4" customFormat="1" x14ac:dyDescent="0.2">
      <c r="A104" s="5"/>
      <c r="B104" s="5"/>
      <c r="C104" s="1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10"/>
      <c r="Y104" s="182"/>
    </row>
    <row r="105" spans="1:25" s="4" customFormat="1" x14ac:dyDescent="0.2">
      <c r="A105" s="5"/>
      <c r="B105" s="5"/>
      <c r="C105" s="1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10"/>
      <c r="Y105" s="182"/>
    </row>
    <row r="106" spans="1:25" s="4" customFormat="1" x14ac:dyDescent="0.2">
      <c r="A106" s="5"/>
      <c r="B106" s="5"/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10"/>
      <c r="Y106" s="182"/>
    </row>
    <row r="107" spans="1:25" s="4" customFormat="1" x14ac:dyDescent="0.2">
      <c r="A107" s="5"/>
      <c r="B107" s="5"/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10"/>
      <c r="Y107" s="182"/>
    </row>
    <row r="108" spans="1:25" s="4" customFormat="1" x14ac:dyDescent="0.2">
      <c r="A108" s="5"/>
      <c r="B108" s="5"/>
      <c r="C108" s="1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10"/>
      <c r="Y108" s="182"/>
    </row>
    <row r="109" spans="1:25" s="4" customFormat="1" x14ac:dyDescent="0.2">
      <c r="A109" s="5"/>
      <c r="B109" s="5"/>
      <c r="C109" s="1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10"/>
      <c r="Y109" s="182"/>
    </row>
    <row r="110" spans="1:25" s="4" customFormat="1" x14ac:dyDescent="0.2">
      <c r="A110" s="5"/>
      <c r="B110" s="5"/>
      <c r="C110" s="1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10"/>
      <c r="Y110" s="182"/>
    </row>
    <row r="111" spans="1:25" s="4" customFormat="1" x14ac:dyDescent="0.2">
      <c r="A111" s="5"/>
      <c r="B111" s="5"/>
      <c r="C111" s="1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10"/>
      <c r="Y111" s="182"/>
    </row>
    <row r="112" spans="1:25" s="13" customFormat="1" x14ac:dyDescent="0.2">
      <c r="A112" s="5"/>
      <c r="B112" s="5"/>
      <c r="C112" s="1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10"/>
      <c r="Y112" s="182"/>
    </row>
    <row r="113" spans="1:25" s="4" customFormat="1" x14ac:dyDescent="0.2">
      <c r="A113" s="5"/>
      <c r="B113" s="5"/>
      <c r="C113" s="1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10"/>
      <c r="Y113" s="182"/>
    </row>
    <row r="114" spans="1:25" s="4" customFormat="1" x14ac:dyDescent="0.2">
      <c r="A114" s="5"/>
      <c r="B114" s="5"/>
      <c r="C114" s="1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10"/>
      <c r="Y114" s="182"/>
    </row>
    <row r="139" spans="1:25" s="12" customFormat="1" x14ac:dyDescent="0.2">
      <c r="A139" s="5"/>
      <c r="B139" s="5"/>
      <c r="C139" s="1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10"/>
      <c r="Y139" s="182"/>
    </row>
    <row r="140" spans="1:25" s="12" customFormat="1" x14ac:dyDescent="0.2">
      <c r="A140" s="5"/>
      <c r="B140" s="5"/>
      <c r="C140" s="1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10"/>
      <c r="Y140" s="182"/>
    </row>
    <row r="141" spans="1:25" s="12" customFormat="1" x14ac:dyDescent="0.2">
      <c r="A141" s="5"/>
      <c r="B141" s="5"/>
      <c r="C141" s="1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10"/>
      <c r="Y141" s="182"/>
    </row>
    <row r="142" spans="1:25" s="14" customFormat="1" x14ac:dyDescent="0.2">
      <c r="A142" s="5"/>
      <c r="B142" s="5"/>
      <c r="C142" s="1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10"/>
      <c r="Y142" s="182"/>
    </row>
    <row r="143" spans="1:25" s="14" customFormat="1" x14ac:dyDescent="0.2">
      <c r="A143" s="5"/>
      <c r="B143" s="5"/>
      <c r="C143" s="1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10"/>
      <c r="Y143" s="182"/>
    </row>
  </sheetData>
  <mergeCells count="28">
    <mergeCell ref="A1:Y1"/>
    <mergeCell ref="A2:Y2"/>
    <mergeCell ref="A3:Y3"/>
    <mergeCell ref="A12:A14"/>
    <mergeCell ref="B12:B14"/>
    <mergeCell ref="C12:C14"/>
    <mergeCell ref="D12:H12"/>
    <mergeCell ref="I12:M12"/>
    <mergeCell ref="N12:R12"/>
    <mergeCell ref="S12:W12"/>
    <mergeCell ref="X12:X14"/>
    <mergeCell ref="Y12:Y14"/>
    <mergeCell ref="D13:F13"/>
    <mergeCell ref="I13:K13"/>
    <mergeCell ref="N13:P13"/>
    <mergeCell ref="S13:U13"/>
    <mergeCell ref="A29:Y29"/>
    <mergeCell ref="A37:Y37"/>
    <mergeCell ref="A43:Y43"/>
    <mergeCell ref="A57:Y57"/>
    <mergeCell ref="A51:Y51"/>
    <mergeCell ref="A53:Y53"/>
    <mergeCell ref="A52:Y52"/>
    <mergeCell ref="A15:Y15"/>
    <mergeCell ref="A16:Y16"/>
    <mergeCell ref="A17:Y17"/>
    <mergeCell ref="A22:Y22"/>
    <mergeCell ref="A28:Y28"/>
  </mergeCells>
  <pageMargins left="0.19685039370078741" right="0.11811023622047245" top="0.15748031496062992" bottom="0.15748031496062992" header="0.11811023622047245" footer="0.11811023622047245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3KMNRG19_En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2017-10-30T10:01:57Z</cp:lastPrinted>
  <dcterms:created xsi:type="dcterms:W3CDTF">2008-01-10T16:03:48Z</dcterms:created>
  <dcterms:modified xsi:type="dcterms:W3CDTF">2019-08-15T07:56:09Z</dcterms:modified>
</cp:coreProperties>
</file>